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113年\競賽\113年競賽\4.113年-市賽\1130823-決賽-領隊會議\領隊會議後\1130912-公告出場序(國閩客武場)\台客武場-東區裕文國小\決賽名單(含出場序號)與日程表\"/>
    </mc:Choice>
  </mc:AlternateContent>
  <xr:revisionPtr revIDLastSave="0" documentId="13_ncr:1_{1DF9327F-1ACF-4048-BDEF-008271E34D9C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G14" i="1"/>
  <c r="G13" i="1"/>
  <c r="E13" i="1"/>
  <c r="G12" i="1"/>
  <c r="C14" i="1"/>
  <c r="C13" i="1"/>
  <c r="C12" i="1"/>
  <c r="E9" i="1"/>
  <c r="G9" i="1"/>
  <c r="G8" i="1"/>
  <c r="E8" i="1"/>
  <c r="G7" i="1"/>
  <c r="E7" i="1"/>
  <c r="E19" i="1" l="1"/>
  <c r="C19" i="1"/>
  <c r="G19" i="1"/>
  <c r="G24" i="1"/>
  <c r="E24" i="1"/>
  <c r="G22" i="1"/>
  <c r="E22" i="1"/>
  <c r="G21" i="1"/>
  <c r="E21" i="1"/>
  <c r="G20" i="1"/>
  <c r="E20" i="1"/>
  <c r="C24" i="1" l="1"/>
  <c r="C22" i="1"/>
  <c r="C21" i="1"/>
  <c r="C20" i="1"/>
  <c r="C18" i="1"/>
  <c r="C17" i="1"/>
  <c r="C16" i="1"/>
  <c r="C15" i="1"/>
  <c r="G11" i="1"/>
  <c r="C11" i="1"/>
  <c r="G10" i="1"/>
  <c r="C10" i="1"/>
  <c r="C9" i="1"/>
  <c r="C8" i="1"/>
  <c r="C7" i="1"/>
  <c r="G6" i="1"/>
  <c r="C6" i="1"/>
  <c r="G5" i="1"/>
  <c r="C5" i="1"/>
  <c r="A2" i="1" l="1"/>
  <c r="A1" i="1"/>
  <c r="E12" i="1"/>
  <c r="G15" i="1" l="1"/>
  <c r="E16" i="1" l="1"/>
  <c r="G16" i="1" l="1"/>
  <c r="E17" i="1" l="1"/>
  <c r="G17" i="1" l="1"/>
  <c r="G18" i="1"/>
  <c r="E18" i="1" l="1"/>
</calcChain>
</file>

<file path=xl/sharedStrings.xml><?xml version="1.0" encoding="utf-8"?>
<sst xmlns="http://schemas.openxmlformats.org/spreadsheetml/2006/main" count="59" uniqueCount="27">
  <si>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</si>
  <si>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</si>
  <si>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</si>
  <si>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</si>
  <si>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</si>
  <si>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國小學生組</t>
    <phoneticPr fontId="2" type="noConversion"/>
  </si>
  <si>
    <t>國中學生組</t>
    <phoneticPr fontId="2" type="noConversion"/>
  </si>
  <si>
    <t>競賽時間</t>
    <phoneticPr fontId="4" type="noConversion"/>
  </si>
  <si>
    <t>高中學生組</t>
    <phoneticPr fontId="2" type="noConversion"/>
  </si>
  <si>
    <t>社會組</t>
    <phoneticPr fontId="2" type="noConversion"/>
  </si>
  <si>
    <t>客家語演說</t>
    <phoneticPr fontId="2" type="noConversion"/>
  </si>
  <si>
    <t>~</t>
    <phoneticPr fontId="2" type="noConversion"/>
  </si>
  <si>
    <t>社會組</t>
    <phoneticPr fontId="4" type="noConversion"/>
  </si>
  <si>
    <t>教師組</t>
    <phoneticPr fontId="4" type="noConversion"/>
  </si>
  <si>
    <t>505教室</t>
    <phoneticPr fontId="2" type="noConversion"/>
  </si>
  <si>
    <t>604教室</t>
    <phoneticPr fontId="2" type="noConversion"/>
  </si>
  <si>
    <t>302教室</t>
    <phoneticPr fontId="2" type="noConversion"/>
  </si>
  <si>
    <t>臺灣台語朗讀</t>
    <phoneticPr fontId="2" type="noConversion"/>
  </si>
  <si>
    <t>臺灣台語情境式演說</t>
    <phoneticPr fontId="2" type="noConversion"/>
  </si>
  <si>
    <t>臺灣台語演說</t>
    <phoneticPr fontId="2" type="noConversion"/>
  </si>
  <si>
    <t>臺灣客語情境式演說</t>
    <phoneticPr fontId="2" type="noConversion"/>
  </si>
  <si>
    <t>臺灣客語朗讀</t>
    <phoneticPr fontId="2" type="noConversion"/>
  </si>
  <si>
    <t>306教室</t>
    <phoneticPr fontId="2" type="noConversion"/>
  </si>
  <si>
    <t>502教室</t>
    <phoneticPr fontId="2" type="noConversion"/>
  </si>
  <si>
    <t>206教室</t>
    <phoneticPr fontId="2" type="noConversion"/>
  </si>
  <si>
    <t>403教室</t>
    <phoneticPr fontId="2" type="noConversion"/>
  </si>
  <si>
    <t>407教室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</si>
</sst>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7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2"/>
      <name val="微軟正黑體"/>
      <family val="2"/>
      <charset val="136"/>
    </font>
    <font>
      <b/>
      <sz val="1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20" fontId="3" fillId="2" borderId="17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176" fontId="3" fillId="2" borderId="18" xfId="0" applyNumberFormat="1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20" fontId="3" fillId="2" borderId="8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right" vertical="center"/>
    </xf>
    <xf numFmtId="176" fontId="3" fillId="2" borderId="9" xfId="0" applyNumberFormat="1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center" vertical="center" wrapText="1"/>
    </xf>
    <xf numFmtId="20" fontId="3" fillId="2" borderId="19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20" fontId="3" fillId="2" borderId="16" xfId="0" applyNumberFormat="1" applyFont="1" applyFill="1" applyBorder="1" applyAlignment="1">
      <alignment horizontal="right" vertical="center"/>
    </xf>
    <xf numFmtId="176" fontId="3" fillId="2" borderId="23" xfId="0" applyNumberFormat="1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20" fontId="3" fillId="2" borderId="27" xfId="0" applyNumberFormat="1" applyFont="1" applyFill="1" applyBorder="1" applyAlignment="1">
      <alignment horizontal="right" vertical="center"/>
    </xf>
    <xf numFmtId="0" fontId="3" fillId="2" borderId="28" xfId="0" applyFont="1" applyFill="1" applyBorder="1" applyAlignment="1">
      <alignment horizontal="right" vertical="center"/>
    </xf>
    <xf numFmtId="176" fontId="3" fillId="2" borderId="29" xfId="0" applyNumberFormat="1" applyFont="1" applyFill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2&#27494;&#22580;/&#29256;&#26412;2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38313;&#23458;/(&#31478;&#36093;&#21069;)&#26178;&#31243;&#34920;&#20214;/&#22283;&#23567;&#32068;&#38313;&#26391;&#31478;&#36093;&#21069;&#26178;&#31243;&#34920;&#20214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22283;&#20013;.&#39640;&#20013;.&#25945;&#24107;.&#31038;&#26371;&#32068;&#23458;&#26391;&#31478;&#36093;&#21069;&#26178;&#31243;&#34920;&#2021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24773;&#22659;&#24335;.&#22283;&#23567;&#32068;&#23458;&#26391;&#31478;&#36093;&#21069;&#26178;&#31243;&#34920;&#2021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2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22283;&#23567;&#32068;&#23458;&#26391;.&#24773;&#22659;&#24335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22283;&#23567;&#32068;&#21488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22283;&#20013;&#32068;&#21488;&#26391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2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39640;&#20013;&#25945;&#24107;&#31038;&#26371;&#32068;&#21488;&#26391;&#31478;&#36093;&#21069;&#26178;&#31243;&#34920;&#20214;09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22283;&#21488;&#23458;-20240912T003719Z-001/&#22283;&#21488;&#23458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31038;&#26371;&#25945;&#24107;&#39640;&#20013;&#32068;&#21488;&#26391;&#31478;&#36093;&#21069;&#26178;&#31243;&#34920;&#20214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22283;&#23567;&#32068;&#21488;&#24773;&#28436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3&#27494;&#22580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22283;&#20013;&#32068;&#21488;&#24773;&#28436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22283;&#21488;&#23458;-20240912T003719Z-001/&#22283;&#21488;&#23458;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21488;&#23458;/(&#31478;&#36093;&#21069;)&#26178;&#31243;&#34920;&#20214;/&#39640;&#20013;&#21488;&#24773;&#28436;+&#25945;&#24107;&#31038;&#26371;&#32068;&#21488;&#28436;&#31478;&#36093;&#21069;&#26178;&#31243;&#34920;&#20214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23-&#27770;&#36093;-&#38936;&#38538;&#26371;&#35696;/&#38936;&#38538;&#26371;&#35696;&#24460;/1120912-&#32102;&#25215;&#36774;&#23416;&#26657;/112&#27494;&#22580;/&#29256;&#26412;2/1.&#20986;&#22580;&#24207;&#31561;&#21517;&#20874;&#34920;&#20214;(&#20445;&#35703;&#23494;&#30908;&#28858;2656726)/&#27770;&#36093;-&#35531;&#23416;&#26657;&#22312;&#36093;&#21069;&#25226;&#25152;&#26377;&#36039;&#35338;&#20998;&#38913;&#24324;&#28165;&#26970;&#20006;&#30906;&#35469;&#28961;&#35492;/&#38313;&#23458;/(&#31478;&#36093;&#21069;)&#26178;&#31243;&#34920;&#20214;/&#39640;&#20013;&#38313;&#24773;&#28436;+&#25945;&#24107;&#31038;&#26371;&#32068;&#3831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113年度語文競賽全市決賽日程表</v>
          </cell>
        </row>
        <row r="2">
          <cell r="A2" t="str">
            <v>113年9月22日(星期日)東區裕文國小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6">
          <cell r="C16">
            <v>15</v>
          </cell>
          <cell r="G16">
            <v>0.3958333333333332</v>
          </cell>
        </row>
        <row r="17">
          <cell r="C17">
            <v>16</v>
          </cell>
          <cell r="E17">
            <v>0.40416666666666656</v>
          </cell>
          <cell r="G17">
            <v>0.44027777777777755</v>
          </cell>
        </row>
        <row r="18">
          <cell r="C18">
            <v>4</v>
          </cell>
          <cell r="E18">
            <v>0.46527777777777751</v>
          </cell>
          <cell r="G18">
            <v>0.47638888888888858</v>
          </cell>
        </row>
        <row r="19">
          <cell r="C19">
            <v>2</v>
          </cell>
          <cell r="E19">
            <v>0.47638888888888858</v>
          </cell>
          <cell r="G19">
            <v>0.48541666666666633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5">
          <cell r="C15">
            <v>27</v>
          </cell>
          <cell r="G15">
            <v>0.47847222222222197</v>
          </cell>
        </row>
        <row r="20">
          <cell r="E20">
            <v>0.35416666666666669</v>
          </cell>
          <cell r="G20">
            <v>0.3645833333333332</v>
          </cell>
        </row>
        <row r="21">
          <cell r="E21">
            <v>0.3645833333333332</v>
          </cell>
          <cell r="G21">
            <v>0.37152777777777762</v>
          </cell>
        </row>
        <row r="22">
          <cell r="E22">
            <v>0.37152777777777762</v>
          </cell>
          <cell r="G22">
            <v>0.37569444444444433</v>
          </cell>
        </row>
        <row r="23">
          <cell r="E23">
            <v>0.37569444444444433</v>
          </cell>
          <cell r="G23">
            <v>0.38541666666666657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5">
          <cell r="G15">
            <v>0.43819444444444422</v>
          </cell>
        </row>
        <row r="20">
          <cell r="C20">
            <v>3</v>
          </cell>
        </row>
        <row r="21">
          <cell r="C21">
            <v>2</v>
          </cell>
        </row>
        <row r="22">
          <cell r="C22">
            <v>1</v>
          </cell>
        </row>
        <row r="23">
          <cell r="C23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5">
          <cell r="C5">
            <v>49</v>
          </cell>
          <cell r="F5">
            <v>0.5104166666666663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C6">
            <v>49</v>
          </cell>
          <cell r="G6">
            <v>0.5104166666666663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26</v>
          </cell>
        </row>
        <row r="8">
          <cell r="C8">
            <v>13</v>
          </cell>
        </row>
        <row r="9">
          <cell r="C9">
            <v>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E7">
            <v>0.41944444444444423</v>
          </cell>
          <cell r="G7">
            <v>0.51180555555555518</v>
          </cell>
        </row>
        <row r="8">
          <cell r="E8">
            <v>0.3611111111111111</v>
          </cell>
          <cell r="G8">
            <v>0.39722222222222209</v>
          </cell>
        </row>
        <row r="9">
          <cell r="E9">
            <v>0.39722222222222209</v>
          </cell>
          <cell r="G9">
            <v>0.41944444444444423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0">
          <cell r="C10">
            <v>27</v>
          </cell>
          <cell r="F10">
            <v>0.47222222222222182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1">
          <cell r="C11">
            <v>26</v>
          </cell>
          <cell r="F11">
            <v>0.46874999999999961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C12">
            <v>12</v>
          </cell>
          <cell r="G12">
            <v>0.41666666666666652</v>
          </cell>
        </row>
        <row r="13">
          <cell r="C13">
            <v>6</v>
          </cell>
          <cell r="E13">
            <v>0.42083333333333328</v>
          </cell>
          <cell r="G13">
            <v>0.42916666666666659</v>
          </cell>
        </row>
        <row r="14">
          <cell r="C14">
            <v>3</v>
          </cell>
          <cell r="E14">
            <v>0.44722222222222213</v>
          </cell>
          <cell r="G14">
            <v>0.46249999999999986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C12">
            <v>14</v>
          </cell>
          <cell r="E12">
            <v>0.35416666666666669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topLeftCell="A16" zoomScale="80" zoomScaleNormal="80" zoomScaleSheetLayoutView="100" workbookViewId="0">
      <selection activeCell="G24" sqref="C5:G24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4" customWidth="1"/>
    <col min="4" max="5" width="13.44140625" style="4" customWidth="1"/>
    <col min="6" max="6" width="2.77734375" style="4" customWidth="1"/>
    <col min="7" max="7" width="12.33203125" customWidth="1"/>
  </cols>
  <sheetData>
    <row r="1" spans="1:10" ht="25.8" customHeight="1" x14ac:dyDescent="0.3">
      <c r="A1" s="15" t="str">
        <f>'[1]6-日程表'!$A$1:$F$1</f>
        <v>113年度語文競賽全市決賽日程表</v>
      </c>
      <c r="B1" s="16"/>
      <c r="C1" s="16"/>
      <c r="D1" s="16"/>
      <c r="E1" s="16"/>
      <c r="F1" s="16"/>
      <c r="G1" s="17"/>
    </row>
    <row r="2" spans="1:10" ht="24" customHeight="1" x14ac:dyDescent="0.3">
      <c r="A2" s="21" t="str">
        <f>'[1]6-日程表'!$A$2:$F$2</f>
        <v>113年9月22日(星期日)東區裕文國小</v>
      </c>
      <c r="B2" s="22"/>
      <c r="C2" s="22"/>
      <c r="D2" s="22"/>
      <c r="E2" s="22"/>
      <c r="F2" s="22"/>
      <c r="G2" s="23"/>
    </row>
    <row r="3" spans="1:10" ht="30" customHeight="1" x14ac:dyDescent="0.3">
      <c r="A3" s="18" t="s">
        <v>0</v>
      </c>
      <c r="B3" s="19"/>
      <c r="C3" s="19"/>
      <c r="D3" s="19"/>
      <c r="E3" s="19"/>
      <c r="F3" s="19"/>
      <c r="G3" s="20"/>
    </row>
    <row r="4" spans="1:10" ht="30" customHeight="1" x14ac:dyDescent="0.3">
      <c r="A4" s="1" t="s">
        <v>1</v>
      </c>
      <c r="B4" s="2" t="s">
        <v>2</v>
      </c>
      <c r="C4" s="2" t="s">
        <v>3</v>
      </c>
      <c r="D4" s="7" t="s">
        <v>4</v>
      </c>
      <c r="E4" s="24" t="s">
        <v>7</v>
      </c>
      <c r="F4" s="25"/>
      <c r="G4" s="26"/>
    </row>
    <row r="5" spans="1:10" ht="30" customHeight="1" x14ac:dyDescent="0.3">
      <c r="A5" s="27" t="s">
        <v>17</v>
      </c>
      <c r="B5" s="8" t="s">
        <v>5</v>
      </c>
      <c r="C5" s="30">
        <f>'[2]6-日程表'!$C$5</f>
        <v>49</v>
      </c>
      <c r="D5" s="31" t="s">
        <v>16</v>
      </c>
      <c r="E5" s="32">
        <v>0.35416666666666669</v>
      </c>
      <c r="F5" s="33" t="s">
        <v>11</v>
      </c>
      <c r="G5" s="34">
        <f>'[2]6-日程表'!$F$5</f>
        <v>0.5104166666666663</v>
      </c>
    </row>
    <row r="6" spans="1:10" ht="30" customHeight="1" x14ac:dyDescent="0.3">
      <c r="A6" s="28"/>
      <c r="B6" s="8" t="s">
        <v>6</v>
      </c>
      <c r="C6" s="30">
        <f>'[3]6-日程表'!$C$6</f>
        <v>49</v>
      </c>
      <c r="D6" s="35" t="s">
        <v>22</v>
      </c>
      <c r="E6" s="36">
        <v>0.35416666666666669</v>
      </c>
      <c r="F6" s="33" t="s">
        <v>11</v>
      </c>
      <c r="G6" s="37">
        <f>'[3]6-日程表'!$G$6</f>
        <v>0.5104166666666663</v>
      </c>
      <c r="J6" s="5"/>
    </row>
    <row r="7" spans="1:10" ht="30" customHeight="1" x14ac:dyDescent="0.3">
      <c r="A7" s="28"/>
      <c r="B7" s="8" t="s">
        <v>8</v>
      </c>
      <c r="C7" s="30">
        <f>'[4]6-日程表'!$C$7</f>
        <v>26</v>
      </c>
      <c r="D7" s="38" t="s">
        <v>15</v>
      </c>
      <c r="E7" s="36">
        <f>'[5]6-日程表'!$E$7</f>
        <v>0.41944444444444423</v>
      </c>
      <c r="F7" s="39" t="s">
        <v>11</v>
      </c>
      <c r="G7" s="40">
        <f>'[5]6-日程表'!$G$7</f>
        <v>0.51180555555555518</v>
      </c>
    </row>
    <row r="8" spans="1:10" ht="30" customHeight="1" x14ac:dyDescent="0.3">
      <c r="A8" s="28"/>
      <c r="B8" s="8" t="s">
        <v>12</v>
      </c>
      <c r="C8" s="30">
        <f>'[4]6-日程表'!$C$8</f>
        <v>13</v>
      </c>
      <c r="D8" s="41"/>
      <c r="E8" s="36">
        <f>'[5]6-日程表'!$E$8</f>
        <v>0.3611111111111111</v>
      </c>
      <c r="F8" s="42" t="s">
        <v>11</v>
      </c>
      <c r="G8" s="37">
        <f>'[5]6-日程表'!$G$8</f>
        <v>0.39722222222222209</v>
      </c>
    </row>
    <row r="9" spans="1:10" ht="30" customHeight="1" x14ac:dyDescent="0.3">
      <c r="A9" s="29"/>
      <c r="B9" s="8" t="s">
        <v>13</v>
      </c>
      <c r="C9" s="30">
        <f>'[4]6-日程表'!$C$9</f>
        <v>7</v>
      </c>
      <c r="D9" s="43"/>
      <c r="E9" s="36">
        <f>'[5]6-日程表'!$E$9</f>
        <v>0.39722222222222209</v>
      </c>
      <c r="F9" s="33" t="s">
        <v>11</v>
      </c>
      <c r="G9" s="37">
        <f>'[5]6-日程表'!$G$9</f>
        <v>0.41944444444444423</v>
      </c>
    </row>
    <row r="10" spans="1:10" ht="30" customHeight="1" x14ac:dyDescent="0.3">
      <c r="A10" s="12" t="s">
        <v>18</v>
      </c>
      <c r="B10" s="8" t="s">
        <v>5</v>
      </c>
      <c r="C10" s="30">
        <f>'[6]6-日程表'!$C$10</f>
        <v>27</v>
      </c>
      <c r="D10" s="31" t="s">
        <v>23</v>
      </c>
      <c r="E10" s="44">
        <v>0.35416666666666669</v>
      </c>
      <c r="F10" s="33" t="s">
        <v>11</v>
      </c>
      <c r="G10" s="40">
        <f>'[6]6-日程表'!$F$10</f>
        <v>0.47222222222222182</v>
      </c>
    </row>
    <row r="11" spans="1:10" ht="30" customHeight="1" x14ac:dyDescent="0.3">
      <c r="A11" s="10"/>
      <c r="B11" s="8" t="s">
        <v>6</v>
      </c>
      <c r="C11" s="30">
        <f>'[7]6-日程表'!$C$11</f>
        <v>26</v>
      </c>
      <c r="D11" s="31" t="s">
        <v>24</v>
      </c>
      <c r="E11" s="36">
        <v>0.35416666666666669</v>
      </c>
      <c r="F11" s="33" t="s">
        <v>11</v>
      </c>
      <c r="G11" s="37">
        <f>'[7]6-日程表'!$F$11</f>
        <v>0.46874999999999961</v>
      </c>
    </row>
    <row r="12" spans="1:10" ht="30" customHeight="1" x14ac:dyDescent="0.3">
      <c r="A12" s="13"/>
      <c r="B12" s="8" t="s">
        <v>8</v>
      </c>
      <c r="C12" s="30">
        <f>'[8]6-日程表'!$C$12</f>
        <v>12</v>
      </c>
      <c r="D12" s="38" t="s">
        <v>14</v>
      </c>
      <c r="E12" s="44">
        <f>'[9]6-日程表'!$E$12</f>
        <v>0.35416666666666669</v>
      </c>
      <c r="F12" s="33" t="s">
        <v>11</v>
      </c>
      <c r="G12" s="40">
        <f>'[8]6-日程表'!$G$12</f>
        <v>0.41666666666666652</v>
      </c>
    </row>
    <row r="13" spans="1:10" ht="30" customHeight="1" x14ac:dyDescent="0.3">
      <c r="A13" s="12" t="s">
        <v>19</v>
      </c>
      <c r="B13" s="8" t="s">
        <v>9</v>
      </c>
      <c r="C13" s="30">
        <f>'[8]6-日程表'!$C$13</f>
        <v>6</v>
      </c>
      <c r="D13" s="41"/>
      <c r="E13" s="36">
        <f>'[8]6-日程表'!$E$13</f>
        <v>0.42083333333333328</v>
      </c>
      <c r="F13" s="33" t="s">
        <v>11</v>
      </c>
      <c r="G13" s="37">
        <f>'[8]6-日程表'!$G$13</f>
        <v>0.42916666666666659</v>
      </c>
    </row>
    <row r="14" spans="1:10" ht="30" customHeight="1" x14ac:dyDescent="0.3">
      <c r="A14" s="13"/>
      <c r="B14" s="8" t="s">
        <v>13</v>
      </c>
      <c r="C14" s="30">
        <f>'[8]6-日程表'!$C$14</f>
        <v>3</v>
      </c>
      <c r="D14" s="43"/>
      <c r="E14" s="36">
        <f>'[8]6-日程表'!$E$14</f>
        <v>0.44722222222222213</v>
      </c>
      <c r="F14" s="33" t="s">
        <v>11</v>
      </c>
      <c r="G14" s="37">
        <f>'[8]6-日程表'!$G$14</f>
        <v>0.46249999999999986</v>
      </c>
    </row>
    <row r="15" spans="1:10" ht="30" customHeight="1" x14ac:dyDescent="0.3">
      <c r="A15" s="9" t="s">
        <v>21</v>
      </c>
      <c r="B15" s="8" t="s">
        <v>6</v>
      </c>
      <c r="C15" s="30">
        <f>'[10]6-日程表'!$C$16</f>
        <v>15</v>
      </c>
      <c r="D15" s="45" t="s">
        <v>26</v>
      </c>
      <c r="E15" s="44">
        <v>0.35416666666666669</v>
      </c>
      <c r="F15" s="33" t="s">
        <v>11</v>
      </c>
      <c r="G15" s="37">
        <f>'[10]6-日程表'!$G$16</f>
        <v>0.3958333333333332</v>
      </c>
      <c r="J15" s="5"/>
    </row>
    <row r="16" spans="1:10" ht="30" customHeight="1" x14ac:dyDescent="0.3">
      <c r="A16" s="9"/>
      <c r="B16" s="8" t="s">
        <v>8</v>
      </c>
      <c r="C16" s="30">
        <f>'[10]6-日程表'!$C$17</f>
        <v>16</v>
      </c>
      <c r="D16" s="45"/>
      <c r="E16" s="36">
        <f>'[10]6-日程表'!$E$17</f>
        <v>0.40416666666666656</v>
      </c>
      <c r="F16" s="33" t="s">
        <v>11</v>
      </c>
      <c r="G16" s="40">
        <f>'[10]6-日程表'!$G$17</f>
        <v>0.44027777777777755</v>
      </c>
    </row>
    <row r="17" spans="1:7" ht="30" customHeight="1" x14ac:dyDescent="0.3">
      <c r="A17" s="9"/>
      <c r="B17" s="8" t="s">
        <v>9</v>
      </c>
      <c r="C17" s="30">
        <f>'[10]6-日程表'!$C$18</f>
        <v>4</v>
      </c>
      <c r="D17" s="45"/>
      <c r="E17" s="44">
        <f>'[10]6-日程表'!$E$18</f>
        <v>0.46527777777777751</v>
      </c>
      <c r="F17" s="33" t="s">
        <v>11</v>
      </c>
      <c r="G17" s="37">
        <f>'[10]6-日程表'!$G$18</f>
        <v>0.47638888888888858</v>
      </c>
    </row>
    <row r="18" spans="1:7" ht="30" customHeight="1" x14ac:dyDescent="0.3">
      <c r="A18" s="9"/>
      <c r="B18" s="8" t="s">
        <v>13</v>
      </c>
      <c r="C18" s="30">
        <f>'[10]6-日程表'!$C$19</f>
        <v>2</v>
      </c>
      <c r="D18" s="45"/>
      <c r="E18" s="36">
        <f>'[10]6-日程表'!$E$19</f>
        <v>0.47638888888888858</v>
      </c>
      <c r="F18" s="33" t="s">
        <v>11</v>
      </c>
      <c r="G18" s="37">
        <f>'[10]6-日程表'!$G$19</f>
        <v>0.48541666666666633</v>
      </c>
    </row>
    <row r="19" spans="1:7" ht="30" customHeight="1" x14ac:dyDescent="0.3">
      <c r="A19" s="9"/>
      <c r="B19" s="8" t="s">
        <v>5</v>
      </c>
      <c r="C19" s="30">
        <f>'[11]6-日程表'!$C$15</f>
        <v>27</v>
      </c>
      <c r="D19" s="38" t="s">
        <v>25</v>
      </c>
      <c r="E19" s="36">
        <f>G24</f>
        <v>0.38541666666666657</v>
      </c>
      <c r="F19" s="33" t="s">
        <v>11</v>
      </c>
      <c r="G19" s="37">
        <f>'[11]6-日程表'!$G$15</f>
        <v>0.47847222222222197</v>
      </c>
    </row>
    <row r="20" spans="1:7" ht="30" customHeight="1" x14ac:dyDescent="0.3">
      <c r="A20" s="14" t="s">
        <v>20</v>
      </c>
      <c r="B20" s="8" t="s">
        <v>5</v>
      </c>
      <c r="C20" s="30">
        <f>'[12]6-日程表'!$C$20</f>
        <v>3</v>
      </c>
      <c r="D20" s="41"/>
      <c r="E20" s="36">
        <f>'[11]6-日程表'!$E$20</f>
        <v>0.35416666666666669</v>
      </c>
      <c r="F20" s="33" t="s">
        <v>11</v>
      </c>
      <c r="G20" s="37">
        <f>'[11]6-日程表'!$G$20</f>
        <v>0.3645833333333332</v>
      </c>
    </row>
    <row r="21" spans="1:7" ht="30" customHeight="1" x14ac:dyDescent="0.3">
      <c r="A21" s="14"/>
      <c r="B21" s="8" t="s">
        <v>6</v>
      </c>
      <c r="C21" s="30">
        <f>'[12]6-日程表'!$C$21</f>
        <v>2</v>
      </c>
      <c r="D21" s="41"/>
      <c r="E21" s="36">
        <f>'[11]6-日程表'!$E$21</f>
        <v>0.3645833333333332</v>
      </c>
      <c r="F21" s="33" t="s">
        <v>11</v>
      </c>
      <c r="G21" s="37">
        <f>'[11]6-日程表'!$G$21</f>
        <v>0.37152777777777762</v>
      </c>
    </row>
    <row r="22" spans="1:7" ht="30" customHeight="1" x14ac:dyDescent="0.3">
      <c r="A22" s="14"/>
      <c r="B22" s="8" t="s">
        <v>8</v>
      </c>
      <c r="C22" s="30">
        <f>'[12]6-日程表'!$C$22</f>
        <v>1</v>
      </c>
      <c r="D22" s="41"/>
      <c r="E22" s="36">
        <f>'[11]6-日程表'!$E$22</f>
        <v>0.37152777777777762</v>
      </c>
      <c r="F22" s="33" t="s">
        <v>11</v>
      </c>
      <c r="G22" s="37">
        <f>'[11]6-日程表'!$G$22</f>
        <v>0.37569444444444433</v>
      </c>
    </row>
    <row r="23" spans="1:7" ht="30" hidden="1" customHeight="1" x14ac:dyDescent="0.3">
      <c r="A23" s="10" t="s">
        <v>10</v>
      </c>
      <c r="B23" s="6" t="s">
        <v>9</v>
      </c>
      <c r="C23" s="46"/>
      <c r="D23" s="41"/>
      <c r="E23" s="47"/>
      <c r="F23" s="39"/>
      <c r="G23" s="48"/>
    </row>
    <row r="24" spans="1:7" ht="30" customHeight="1" thickBot="1" x14ac:dyDescent="0.35">
      <c r="A24" s="11"/>
      <c r="B24" s="3" t="s">
        <v>13</v>
      </c>
      <c r="C24" s="49">
        <f>'[12]6-日程表'!$C$23</f>
        <v>1</v>
      </c>
      <c r="D24" s="50"/>
      <c r="E24" s="51">
        <f>'[11]6-日程表'!$E$23</f>
        <v>0.37569444444444433</v>
      </c>
      <c r="F24" s="52" t="s">
        <v>11</v>
      </c>
      <c r="G24" s="53">
        <f>'[11]6-日程表'!$G$23</f>
        <v>0.38541666666666657</v>
      </c>
    </row>
  </sheetData>
  <mergeCells count="14">
    <mergeCell ref="A1:G1"/>
    <mergeCell ref="A3:G3"/>
    <mergeCell ref="A2:G2"/>
    <mergeCell ref="E4:G4"/>
    <mergeCell ref="A5:A9"/>
    <mergeCell ref="D7:D9"/>
    <mergeCell ref="D15:D18"/>
    <mergeCell ref="A15:A19"/>
    <mergeCell ref="D19:D24"/>
    <mergeCell ref="A23:A24"/>
    <mergeCell ref="A10:A12"/>
    <mergeCell ref="A13:A14"/>
    <mergeCell ref="A20:A22"/>
    <mergeCell ref="D12:D1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嚴紫瑜</cp:lastModifiedBy>
  <cp:lastPrinted>2024-09-12T10:21:11Z</cp:lastPrinted>
  <dcterms:created xsi:type="dcterms:W3CDTF">2020-08-20T04:36:31Z</dcterms:created>
  <dcterms:modified xsi:type="dcterms:W3CDTF">2024-09-12T10:21:12Z</dcterms:modified>
</cp:coreProperties>
</file>